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STYNA\Desktop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O18" i="1"/>
  <c r="G19" i="1" l="1"/>
  <c r="M21" i="1"/>
  <c r="O15" i="1"/>
  <c r="G16" i="1"/>
  <c r="G20" i="1"/>
  <c r="M15" i="1" l="1"/>
  <c r="E15" i="1"/>
  <c r="E9" i="1"/>
  <c r="E22" i="1" l="1"/>
  <c r="G18" i="1"/>
  <c r="G15" i="1" s="1"/>
  <c r="G9" i="1"/>
  <c r="G22" i="1" l="1"/>
  <c r="O9" i="1"/>
  <c r="O21" i="1" s="1"/>
  <c r="M9" i="1"/>
</calcChain>
</file>

<file path=xl/sharedStrings.xml><?xml version="1.0" encoding="utf-8"?>
<sst xmlns="http://schemas.openxmlformats.org/spreadsheetml/2006/main" count="76" uniqueCount="58">
  <si>
    <t>Wiersz</t>
  </si>
  <si>
    <t>AKTYWA</t>
  </si>
  <si>
    <t>Stan na koniec</t>
  </si>
  <si>
    <t xml:space="preserve">roku poprzedniego </t>
  </si>
  <si>
    <t>roku  bieżącego</t>
  </si>
  <si>
    <t>A</t>
  </si>
  <si>
    <t>Aktywa trwałe</t>
  </si>
  <si>
    <t>I</t>
  </si>
  <si>
    <t xml:space="preserve">Wartości niematerialne i prawne* </t>
  </si>
  <si>
    <t>II</t>
  </si>
  <si>
    <t>Rzeczowe aktywa trwałe, w tym środki trwałe</t>
  </si>
  <si>
    <t>III</t>
  </si>
  <si>
    <t>Należności długoterminowe*</t>
  </si>
  <si>
    <t>IV</t>
  </si>
  <si>
    <t>Inwestycje długoterminowe*</t>
  </si>
  <si>
    <t>V</t>
  </si>
  <si>
    <t>Długoterminowe rozliczenia międzyokresowe*</t>
  </si>
  <si>
    <t>B</t>
  </si>
  <si>
    <t>Aktywa obrotowe</t>
  </si>
  <si>
    <t xml:space="preserve">Zapasy rzeczowych aktywów obrotowych </t>
  </si>
  <si>
    <t xml:space="preserve">Należności krótkoterminowe </t>
  </si>
  <si>
    <t xml:space="preserve">Inwestycje krótkoterminowe </t>
  </si>
  <si>
    <t>1.</t>
  </si>
  <si>
    <t>Środki pieniężne*</t>
  </si>
  <si>
    <t>2.</t>
  </si>
  <si>
    <t>Inne inwestycje krótkoterminowe*</t>
  </si>
  <si>
    <t> IV</t>
  </si>
  <si>
    <t>Krótkoterminowe rozliczenia międzyokresowe*</t>
  </si>
  <si>
    <t>Aktywa razem</t>
  </si>
  <si>
    <t>PASYWA</t>
  </si>
  <si>
    <t>roku poprzedniego</t>
  </si>
  <si>
    <t>Kapitał (fundusz) własny, w tym:</t>
  </si>
  <si>
    <t>Kapitał (fundusz) podstawowy</t>
  </si>
  <si>
    <t>Kapitał (fundusz) z aktualizacji wyceny*</t>
  </si>
  <si>
    <t>Należne wpłaty na kapitał podstawowy (wielkość ujemna)</t>
  </si>
  <si>
    <t>Wynik finansowy netto za rok obrotowy*</t>
  </si>
  <si>
    <t>Wynik finansowy z lat ubiegłych*</t>
  </si>
  <si>
    <t>Zobowiązania i rezerwy na zobowiązania</t>
  </si>
  <si>
    <t>Zobowiązania z tytułu kredytów i pożyczek</t>
  </si>
  <si>
    <t>Rezerwy na zobowiązania</t>
  </si>
  <si>
    <t>Inne zobowiązania*</t>
  </si>
  <si>
    <t>Rozliczenia międzyokresowe*</t>
  </si>
  <si>
    <t>Pasywa razem</t>
  </si>
  <si>
    <t>ul. Loretańska 11</t>
  </si>
  <si>
    <t>31-114 Kraków</t>
  </si>
  <si>
    <t>Bilans sporządzony</t>
  </si>
  <si>
    <t>Dzieło Pomocy św. Ojca Pio</t>
  </si>
  <si>
    <t>Regon: 040018820-00039</t>
  </si>
  <si>
    <t>Dyrektor</t>
  </si>
  <si>
    <t xml:space="preserve">Z-ca Dyrektora </t>
  </si>
  <si>
    <t>Sekretarz</t>
  </si>
  <si>
    <t>br. Henryk Cisowski</t>
  </si>
  <si>
    <t>Jolanta Kaczmarczyk</t>
  </si>
  <si>
    <t>br. Artur Aliszewski</t>
  </si>
  <si>
    <t xml:space="preserve"> na dzień 31-12-2015</t>
  </si>
  <si>
    <t>Fundusze specjalne</t>
  </si>
  <si>
    <t>Główna Księgowa: Katarzyna Duda</t>
  </si>
  <si>
    <t>6Data sporządzenia: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</si>
</sst>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Font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6" fillId="0" borderId="0" xfId="0" applyFont="1"/>
    <xf numFmtId="0" fontId="6" fillId="0" borderId="5" xfId="0" applyFont="1" applyBorder="1"/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4" fontId="5" fillId="0" borderId="12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/>
    </xf>
    <xf numFmtId="0" fontId="4" fillId="0" borderId="1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" fillId="0" borderId="6" xfId="0" applyFont="1" applyBorder="1"/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" fontId="4" fillId="0" borderId="2" xfId="0" applyNumberFormat="1" applyFont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4" fontId="4" fillId="0" borderId="17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A2" workbookViewId="0">
      <selection activeCell="B2" sqref="B2:F2"/>
    </sheetView>
  </sheetViews>
  <sheetFormatPr defaultRowHeight="15" x14ac:dyDescent="0.25"/>
  <cols>
    <col min="1" max="1" width="6.5703125" customWidth="1"/>
    <col min="4" max="4" width="7" customWidth="1"/>
    <col min="6" max="6" width="8" customWidth="1"/>
    <col min="8" max="8" width="8.7109375" customWidth="1"/>
    <col min="9" max="9" width="8.42578125" customWidth="1"/>
    <col min="12" max="12" width="8.42578125" customWidth="1"/>
    <col min="14" max="14" width="8.28515625" customWidth="1"/>
    <col min="16" max="16" width="8.85546875" customWidth="1"/>
  </cols>
  <sheetData>
    <row r="1" spans="1:16" hidden="1" x14ac:dyDescent="0.25">
      <c r="A1" s="1"/>
    </row>
    <row r="2" spans="1:16" x14ac:dyDescent="0.25">
      <c r="A2" s="23"/>
      <c r="B2" s="25" t="s">
        <v>46</v>
      </c>
      <c r="C2" s="25"/>
      <c r="D2" s="25"/>
      <c r="E2" s="25"/>
      <c r="F2" s="25"/>
      <c r="G2" s="23"/>
      <c r="H2" s="23"/>
      <c r="I2" s="46"/>
      <c r="J2" s="4"/>
      <c r="K2" s="4"/>
      <c r="L2" s="4"/>
      <c r="M2" s="4"/>
      <c r="N2" s="4"/>
    </row>
    <row r="3" spans="1:16" x14ac:dyDescent="0.25">
      <c r="A3" s="23"/>
      <c r="B3" s="26" t="s">
        <v>43</v>
      </c>
      <c r="C3" s="26"/>
      <c r="D3" s="26"/>
      <c r="E3" s="26"/>
      <c r="F3" s="26"/>
      <c r="G3" s="23"/>
      <c r="H3" s="23"/>
      <c r="I3" s="46"/>
      <c r="J3" s="4"/>
      <c r="K3" s="4"/>
      <c r="L3" s="4"/>
      <c r="M3" s="4"/>
      <c r="N3" s="4"/>
    </row>
    <row r="4" spans="1:16" x14ac:dyDescent="0.25">
      <c r="A4" s="23"/>
      <c r="B4" s="26" t="s">
        <v>44</v>
      </c>
      <c r="C4" s="26"/>
      <c r="D4" s="26"/>
      <c r="E4" s="26"/>
      <c r="F4" s="26"/>
      <c r="G4" s="23"/>
      <c r="H4" s="23"/>
      <c r="I4" s="46"/>
      <c r="J4" s="28" t="s">
        <v>45</v>
      </c>
      <c r="K4" s="28"/>
      <c r="L4" s="28"/>
      <c r="M4" s="28"/>
      <c r="N4" s="28"/>
    </row>
    <row r="5" spans="1:16" ht="15" customHeight="1" thickBot="1" x14ac:dyDescent="0.3">
      <c r="A5" s="23"/>
      <c r="B5" s="26" t="s">
        <v>47</v>
      </c>
      <c r="C5" s="26"/>
      <c r="D5" s="26"/>
      <c r="E5" s="26"/>
      <c r="F5" s="26"/>
      <c r="G5" s="23"/>
      <c r="H5" s="23"/>
      <c r="I5" s="46"/>
      <c r="J5" s="28" t="s">
        <v>54</v>
      </c>
      <c r="K5" s="28"/>
      <c r="L5" s="28"/>
      <c r="M5" s="28"/>
      <c r="N5" s="28"/>
    </row>
    <row r="6" spans="1:16" ht="15.75" hidden="1" thickBot="1" x14ac:dyDescent="0.3">
      <c r="A6" s="24"/>
      <c r="B6" s="27"/>
      <c r="C6" s="27"/>
      <c r="D6" s="27"/>
      <c r="E6" s="27"/>
      <c r="F6" s="27"/>
      <c r="G6" s="24"/>
      <c r="H6" s="24"/>
      <c r="I6" s="46"/>
      <c r="J6" s="4"/>
      <c r="K6" s="4"/>
      <c r="L6" s="4"/>
      <c r="M6" s="4"/>
      <c r="N6" s="4"/>
    </row>
    <row r="7" spans="1:16" ht="15.75" thickBot="1" x14ac:dyDescent="0.3">
      <c r="A7" s="6" t="s">
        <v>0</v>
      </c>
      <c r="B7" s="34" t="s">
        <v>1</v>
      </c>
      <c r="C7" s="35"/>
      <c r="D7" s="36"/>
      <c r="E7" s="34" t="s">
        <v>2</v>
      </c>
      <c r="F7" s="35"/>
      <c r="G7" s="35"/>
      <c r="H7" s="35"/>
      <c r="I7" s="6" t="s">
        <v>0</v>
      </c>
      <c r="J7" s="34" t="s">
        <v>29</v>
      </c>
      <c r="K7" s="35"/>
      <c r="L7" s="36"/>
      <c r="M7" s="34" t="s">
        <v>2</v>
      </c>
      <c r="N7" s="35"/>
      <c r="O7" s="35"/>
      <c r="P7" s="36"/>
    </row>
    <row r="8" spans="1:16" ht="23.25" customHeight="1" thickBot="1" x14ac:dyDescent="0.3">
      <c r="A8" s="7">
        <v>1</v>
      </c>
      <c r="B8" s="34">
        <v>2</v>
      </c>
      <c r="C8" s="35"/>
      <c r="D8" s="36"/>
      <c r="E8" s="37" t="s">
        <v>3</v>
      </c>
      <c r="F8" s="38"/>
      <c r="G8" s="37" t="s">
        <v>4</v>
      </c>
      <c r="H8" s="38"/>
      <c r="I8" s="7">
        <v>1</v>
      </c>
      <c r="J8" s="34">
        <v>2</v>
      </c>
      <c r="K8" s="35"/>
      <c r="L8" s="36"/>
      <c r="M8" s="37" t="s">
        <v>30</v>
      </c>
      <c r="N8" s="38"/>
      <c r="O8" s="37" t="s">
        <v>4</v>
      </c>
      <c r="P8" s="39"/>
    </row>
    <row r="9" spans="1:16" ht="27.75" customHeight="1" thickBot="1" x14ac:dyDescent="0.3">
      <c r="A9" s="7" t="s">
        <v>5</v>
      </c>
      <c r="B9" s="29" t="s">
        <v>6</v>
      </c>
      <c r="C9" s="30"/>
      <c r="D9" s="31"/>
      <c r="E9" s="32">
        <f>E10+E11+E12+E13+E14</f>
        <v>20780974.359999999</v>
      </c>
      <c r="F9" s="33"/>
      <c r="G9" s="32">
        <f>G10+G11+G12+G13+G14</f>
        <v>20244066.510000002</v>
      </c>
      <c r="H9" s="33"/>
      <c r="I9" s="7" t="s">
        <v>5</v>
      </c>
      <c r="J9" s="29" t="s">
        <v>31</v>
      </c>
      <c r="K9" s="30"/>
      <c r="L9" s="31"/>
      <c r="M9" s="32">
        <f>M10+M13</f>
        <v>32795150.93</v>
      </c>
      <c r="N9" s="33"/>
      <c r="O9" s="32">
        <f>O10+O13</f>
        <v>32889589.809999999</v>
      </c>
      <c r="P9" s="40"/>
    </row>
    <row r="10" spans="1:16" ht="25.5" customHeight="1" thickBot="1" x14ac:dyDescent="0.3">
      <c r="A10" s="8" t="s">
        <v>7</v>
      </c>
      <c r="B10" s="41" t="s">
        <v>8</v>
      </c>
      <c r="C10" s="42"/>
      <c r="D10" s="43"/>
      <c r="E10" s="44">
        <v>0</v>
      </c>
      <c r="F10" s="45"/>
      <c r="G10" s="44">
        <v>0</v>
      </c>
      <c r="H10" s="45"/>
      <c r="I10" s="8" t="s">
        <v>7</v>
      </c>
      <c r="J10" s="41" t="s">
        <v>32</v>
      </c>
      <c r="K10" s="42"/>
      <c r="L10" s="43"/>
      <c r="M10" s="32">
        <v>27737826.989999998</v>
      </c>
      <c r="N10" s="33"/>
      <c r="O10" s="32">
        <v>27737826.989999998</v>
      </c>
      <c r="P10" s="40"/>
    </row>
    <row r="11" spans="1:16" ht="25.5" customHeight="1" thickBot="1" x14ac:dyDescent="0.3">
      <c r="A11" s="8" t="s">
        <v>9</v>
      </c>
      <c r="B11" s="41" t="s">
        <v>10</v>
      </c>
      <c r="C11" s="42"/>
      <c r="D11" s="43"/>
      <c r="E11" s="44">
        <v>20780974.359999999</v>
      </c>
      <c r="F11" s="45"/>
      <c r="G11" s="44">
        <v>20244066.510000002</v>
      </c>
      <c r="H11" s="45"/>
      <c r="I11" s="8" t="s">
        <v>9</v>
      </c>
      <c r="J11" s="41" t="s">
        <v>33</v>
      </c>
      <c r="K11" s="42"/>
      <c r="L11" s="43"/>
      <c r="M11" s="32">
        <v>0</v>
      </c>
      <c r="N11" s="33"/>
      <c r="O11" s="32">
        <v>0</v>
      </c>
      <c r="P11" s="40"/>
    </row>
    <row r="12" spans="1:16" ht="28.5" customHeight="1" thickBot="1" x14ac:dyDescent="0.3">
      <c r="A12" s="8" t="s">
        <v>11</v>
      </c>
      <c r="B12" s="41" t="s">
        <v>12</v>
      </c>
      <c r="C12" s="42"/>
      <c r="D12" s="43"/>
      <c r="E12" s="44">
        <v>0</v>
      </c>
      <c r="F12" s="45"/>
      <c r="G12" s="44">
        <v>0</v>
      </c>
      <c r="H12" s="45"/>
      <c r="I12" s="8" t="s">
        <v>11</v>
      </c>
      <c r="J12" s="41" t="s">
        <v>34</v>
      </c>
      <c r="K12" s="42"/>
      <c r="L12" s="43"/>
      <c r="M12" s="44">
        <v>0</v>
      </c>
      <c r="N12" s="45"/>
      <c r="O12" s="44">
        <v>0</v>
      </c>
      <c r="P12" s="55"/>
    </row>
    <row r="13" spans="1:16" ht="29.25" customHeight="1" thickBot="1" x14ac:dyDescent="0.3">
      <c r="A13" s="8" t="s">
        <v>13</v>
      </c>
      <c r="B13" s="41" t="s">
        <v>14</v>
      </c>
      <c r="C13" s="42"/>
      <c r="D13" s="43"/>
      <c r="E13" s="44">
        <v>0</v>
      </c>
      <c r="F13" s="45"/>
      <c r="G13" s="44">
        <v>0</v>
      </c>
      <c r="H13" s="45"/>
      <c r="I13" s="8" t="s">
        <v>13</v>
      </c>
      <c r="J13" s="41" t="s">
        <v>35</v>
      </c>
      <c r="K13" s="42"/>
      <c r="L13" s="43"/>
      <c r="M13" s="32">
        <v>5057323.9400000004</v>
      </c>
      <c r="N13" s="33"/>
      <c r="O13" s="32">
        <v>5151762.82</v>
      </c>
      <c r="P13" s="40"/>
    </row>
    <row r="14" spans="1:16" ht="25.5" customHeight="1" thickBot="1" x14ac:dyDescent="0.3">
      <c r="A14" s="8" t="s">
        <v>15</v>
      </c>
      <c r="B14" s="41" t="s">
        <v>16</v>
      </c>
      <c r="C14" s="42"/>
      <c r="D14" s="43"/>
      <c r="E14" s="44">
        <v>0</v>
      </c>
      <c r="F14" s="45"/>
      <c r="G14" s="44">
        <v>0</v>
      </c>
      <c r="H14" s="45"/>
      <c r="I14" s="8" t="s">
        <v>15</v>
      </c>
      <c r="J14" s="41" t="s">
        <v>36</v>
      </c>
      <c r="K14" s="42"/>
      <c r="L14" s="43"/>
      <c r="M14" s="32">
        <v>0</v>
      </c>
      <c r="N14" s="33"/>
      <c r="O14" s="32">
        <v>0</v>
      </c>
      <c r="P14" s="40"/>
    </row>
    <row r="15" spans="1:16" ht="27.75" customHeight="1" thickBot="1" x14ac:dyDescent="0.3">
      <c r="A15" s="7" t="s">
        <v>17</v>
      </c>
      <c r="B15" s="29" t="s">
        <v>18</v>
      </c>
      <c r="C15" s="30"/>
      <c r="D15" s="31"/>
      <c r="E15" s="32">
        <f>E16+E17+E18+E21</f>
        <v>12245737.699999999</v>
      </c>
      <c r="F15" s="33"/>
      <c r="G15" s="32">
        <f>G16+G17+G18+G21</f>
        <v>12763156.100000001</v>
      </c>
      <c r="H15" s="33"/>
      <c r="I15" s="7" t="s">
        <v>17</v>
      </c>
      <c r="J15" s="29" t="s">
        <v>37</v>
      </c>
      <c r="K15" s="30"/>
      <c r="L15" s="31"/>
      <c r="M15" s="32">
        <f>M16+M17+M18+M19</f>
        <v>231561.13</v>
      </c>
      <c r="N15" s="40"/>
      <c r="O15" s="32">
        <f>O16+O17+O18+O19+O20</f>
        <v>117632.79999999999</v>
      </c>
      <c r="P15" s="40"/>
    </row>
    <row r="16" spans="1:16" ht="25.5" customHeight="1" thickBot="1" x14ac:dyDescent="0.3">
      <c r="A16" s="8" t="s">
        <v>7</v>
      </c>
      <c r="B16" s="41" t="s">
        <v>19</v>
      </c>
      <c r="C16" s="42"/>
      <c r="D16" s="43"/>
      <c r="E16" s="44">
        <v>33061.14</v>
      </c>
      <c r="F16" s="45"/>
      <c r="G16" s="44">
        <f>706.25+5691</f>
        <v>6397.25</v>
      </c>
      <c r="H16" s="45"/>
      <c r="I16" s="8" t="s">
        <v>7</v>
      </c>
      <c r="J16" s="41" t="s">
        <v>38</v>
      </c>
      <c r="K16" s="42"/>
      <c r="L16" s="43"/>
      <c r="M16" s="44">
        <v>0</v>
      </c>
      <c r="N16" s="45"/>
      <c r="O16" s="44">
        <v>0</v>
      </c>
      <c r="P16" s="55"/>
    </row>
    <row r="17" spans="1:16" ht="15.75" thickBot="1" x14ac:dyDescent="0.3">
      <c r="A17" s="8" t="s">
        <v>9</v>
      </c>
      <c r="B17" s="41" t="s">
        <v>20</v>
      </c>
      <c r="C17" s="42"/>
      <c r="D17" s="43"/>
      <c r="E17" s="44">
        <v>40676.199999999997</v>
      </c>
      <c r="F17" s="45"/>
      <c r="G17" s="44">
        <f>24987.54+3025.55+569.43+381.3+1600.95+2100</f>
        <v>32664.77</v>
      </c>
      <c r="H17" s="45"/>
      <c r="I17" s="9" t="s">
        <v>9</v>
      </c>
      <c r="J17" s="41" t="s">
        <v>39</v>
      </c>
      <c r="K17" s="42"/>
      <c r="L17" s="43"/>
      <c r="M17" s="44">
        <v>0</v>
      </c>
      <c r="N17" s="45"/>
      <c r="O17" s="44">
        <v>0</v>
      </c>
      <c r="P17" s="55"/>
    </row>
    <row r="18" spans="1:16" ht="15.75" thickBot="1" x14ac:dyDescent="0.3">
      <c r="A18" s="8" t="s">
        <v>11</v>
      </c>
      <c r="B18" s="41" t="s">
        <v>21</v>
      </c>
      <c r="C18" s="42"/>
      <c r="D18" s="43"/>
      <c r="E18" s="44">
        <v>12158927.16</v>
      </c>
      <c r="F18" s="45"/>
      <c r="G18" s="44">
        <f>G19+G20</f>
        <v>12709739.200000001</v>
      </c>
      <c r="H18" s="45"/>
      <c r="I18" s="10" t="s">
        <v>11</v>
      </c>
      <c r="J18" s="41" t="s">
        <v>40</v>
      </c>
      <c r="K18" s="42"/>
      <c r="L18" s="43"/>
      <c r="M18" s="44">
        <v>107785.13</v>
      </c>
      <c r="N18" s="45"/>
      <c r="O18" s="44">
        <f>16463.91+100+192.61+69.41+16651+39670.51+7.83</f>
        <v>73155.27</v>
      </c>
      <c r="P18" s="55"/>
    </row>
    <row r="19" spans="1:16" ht="15.75" thickBot="1" x14ac:dyDescent="0.3">
      <c r="A19" s="8" t="s">
        <v>22</v>
      </c>
      <c r="B19" s="41" t="s">
        <v>23</v>
      </c>
      <c r="C19" s="42"/>
      <c r="D19" s="43"/>
      <c r="E19" s="44">
        <v>195571.54</v>
      </c>
      <c r="F19" s="45"/>
      <c r="G19" s="44">
        <f>13792.01+1872.53+2354.05+16651+7552.66+51515.94+31646.57+1716.4+0.5</f>
        <v>127101.66</v>
      </c>
      <c r="H19" s="45"/>
      <c r="I19" s="11" t="s">
        <v>13</v>
      </c>
      <c r="J19" s="41" t="s">
        <v>41</v>
      </c>
      <c r="K19" s="42"/>
      <c r="L19" s="43"/>
      <c r="M19" s="44">
        <v>123776</v>
      </c>
      <c r="N19" s="45"/>
      <c r="O19" s="44">
        <v>42761.13</v>
      </c>
      <c r="P19" s="55"/>
    </row>
    <row r="20" spans="1:16" ht="25.5" customHeight="1" thickBot="1" x14ac:dyDescent="0.3">
      <c r="A20" s="8" t="s">
        <v>24</v>
      </c>
      <c r="B20" s="41" t="s">
        <v>25</v>
      </c>
      <c r="C20" s="42"/>
      <c r="D20" s="43"/>
      <c r="E20" s="44">
        <v>11963355.619999999</v>
      </c>
      <c r="F20" s="45"/>
      <c r="G20" s="44">
        <f>7652497.4+100207.41+29932.73+2800000+2000000</f>
        <v>12582637.540000001</v>
      </c>
      <c r="H20" s="45"/>
      <c r="I20" s="12" t="s">
        <v>15</v>
      </c>
      <c r="J20" s="56" t="s">
        <v>55</v>
      </c>
      <c r="K20" s="57"/>
      <c r="L20" s="58"/>
      <c r="M20" s="59">
        <v>0</v>
      </c>
      <c r="N20" s="60"/>
      <c r="O20" s="59">
        <v>1716.4</v>
      </c>
      <c r="P20" s="61"/>
    </row>
    <row r="21" spans="1:16" ht="25.5" customHeight="1" thickTop="1" thickBot="1" x14ac:dyDescent="0.3">
      <c r="A21" s="9" t="s">
        <v>26</v>
      </c>
      <c r="B21" s="52" t="s">
        <v>27</v>
      </c>
      <c r="C21" s="53"/>
      <c r="D21" s="54"/>
      <c r="E21" s="44">
        <v>13073.2</v>
      </c>
      <c r="F21" s="45"/>
      <c r="G21" s="44">
        <v>14354.88</v>
      </c>
      <c r="H21" s="55"/>
      <c r="I21" s="13"/>
      <c r="J21" s="15" t="s">
        <v>42</v>
      </c>
      <c r="K21" s="16"/>
      <c r="L21" s="17"/>
      <c r="M21" s="18">
        <f>M9+M15</f>
        <v>33026712.059999999</v>
      </c>
      <c r="N21" s="19"/>
      <c r="O21" s="18">
        <f>O9+O15</f>
        <v>33007222.609999999</v>
      </c>
      <c r="P21" s="19"/>
    </row>
    <row r="22" spans="1:16" ht="17.25" thickTop="1" thickBot="1" x14ac:dyDescent="0.3">
      <c r="A22" s="13"/>
      <c r="B22" s="15" t="s">
        <v>28</v>
      </c>
      <c r="C22" s="16"/>
      <c r="D22" s="17"/>
      <c r="E22" s="18">
        <f>E15+E9</f>
        <v>33026712.059999999</v>
      </c>
      <c r="F22" s="19"/>
      <c r="G22" s="18">
        <f>G15+G9</f>
        <v>33007222.610000003</v>
      </c>
      <c r="H22" s="19"/>
      <c r="I22" s="14"/>
      <c r="J22" s="4"/>
      <c r="K22" s="4"/>
      <c r="L22" s="4"/>
      <c r="M22" s="4"/>
      <c r="N22" s="4"/>
      <c r="O22" s="4"/>
      <c r="P22" s="4"/>
    </row>
    <row r="23" spans="1:16" ht="15.75" x14ac:dyDescent="0.25">
      <c r="A23" s="2"/>
      <c r="B23" s="47"/>
      <c r="C23" s="47"/>
      <c r="D23" s="47"/>
      <c r="E23" s="48"/>
      <c r="F23" s="48"/>
      <c r="G23" s="48"/>
      <c r="H23" s="48"/>
      <c r="I23" s="3"/>
      <c r="J23" s="5"/>
      <c r="K23" s="5"/>
    </row>
    <row r="24" spans="1:16" ht="33.75" customHeight="1" x14ac:dyDescent="0.25">
      <c r="A24" s="49" t="s">
        <v>57</v>
      </c>
      <c r="B24" s="49"/>
      <c r="C24" s="49"/>
      <c r="D24" s="49"/>
      <c r="E24" s="50" t="s">
        <v>56</v>
      </c>
      <c r="F24" s="50"/>
      <c r="G24" s="51"/>
      <c r="H24" s="51"/>
      <c r="I24" s="3"/>
      <c r="J24" s="20" t="s">
        <v>48</v>
      </c>
      <c r="K24" s="20"/>
      <c r="L24" t="s">
        <v>51</v>
      </c>
    </row>
    <row r="25" spans="1:16" ht="27" customHeight="1" x14ac:dyDescent="0.25">
      <c r="J25" s="21" t="s">
        <v>49</v>
      </c>
      <c r="K25" s="21"/>
      <c r="L25" t="s">
        <v>52</v>
      </c>
    </row>
    <row r="26" spans="1:16" ht="24.75" customHeight="1" x14ac:dyDescent="0.25">
      <c r="J26" s="22" t="s">
        <v>50</v>
      </c>
      <c r="K26" s="22"/>
      <c r="L26" t="s">
        <v>53</v>
      </c>
    </row>
  </sheetData>
  <mergeCells count="109">
    <mergeCell ref="J11:L11"/>
    <mergeCell ref="M11:N11"/>
    <mergeCell ref="O11:P11"/>
    <mergeCell ref="J16:L16"/>
    <mergeCell ref="M16:N16"/>
    <mergeCell ref="O16:P16"/>
    <mergeCell ref="J14:L14"/>
    <mergeCell ref="M14:N14"/>
    <mergeCell ref="O14:P14"/>
    <mergeCell ref="J15:L15"/>
    <mergeCell ref="M15:N15"/>
    <mergeCell ref="O15:P15"/>
    <mergeCell ref="B19:D19"/>
    <mergeCell ref="E19:F19"/>
    <mergeCell ref="G19:H19"/>
    <mergeCell ref="B20:D20"/>
    <mergeCell ref="E20:F20"/>
    <mergeCell ref="G20:H20"/>
    <mergeCell ref="J12:L12"/>
    <mergeCell ref="M12:N12"/>
    <mergeCell ref="O12:P12"/>
    <mergeCell ref="J13:L13"/>
    <mergeCell ref="M13:N13"/>
    <mergeCell ref="O13:P13"/>
    <mergeCell ref="J17:L17"/>
    <mergeCell ref="M17:N17"/>
    <mergeCell ref="O17:P17"/>
    <mergeCell ref="J20:L20"/>
    <mergeCell ref="M20:N20"/>
    <mergeCell ref="O20:P20"/>
    <mergeCell ref="J18:L18"/>
    <mergeCell ref="M18:N18"/>
    <mergeCell ref="O18:P18"/>
    <mergeCell ref="J19:L19"/>
    <mergeCell ref="M19:N19"/>
    <mergeCell ref="O19:P19"/>
    <mergeCell ref="B23:D23"/>
    <mergeCell ref="E23:H23"/>
    <mergeCell ref="A24:D24"/>
    <mergeCell ref="E24:F24"/>
    <mergeCell ref="G24:H24"/>
    <mergeCell ref="B21:D21"/>
    <mergeCell ref="E21:F21"/>
    <mergeCell ref="G21:H21"/>
    <mergeCell ref="B22:D22"/>
    <mergeCell ref="E22:F22"/>
    <mergeCell ref="G22:H22"/>
    <mergeCell ref="B17:D17"/>
    <mergeCell ref="E17:F17"/>
    <mergeCell ref="G17:H17"/>
    <mergeCell ref="B18:D18"/>
    <mergeCell ref="E18:F18"/>
    <mergeCell ref="G18:H18"/>
    <mergeCell ref="B15:D15"/>
    <mergeCell ref="E15:F15"/>
    <mergeCell ref="G15:H15"/>
    <mergeCell ref="B16:D16"/>
    <mergeCell ref="E16:F16"/>
    <mergeCell ref="G16:H16"/>
    <mergeCell ref="B13:D13"/>
    <mergeCell ref="E13:F13"/>
    <mergeCell ref="G13:H13"/>
    <mergeCell ref="B14:D14"/>
    <mergeCell ref="E14:F14"/>
    <mergeCell ref="G14:H14"/>
    <mergeCell ref="B11:D11"/>
    <mergeCell ref="E11:F11"/>
    <mergeCell ref="G11:H11"/>
    <mergeCell ref="B12:D12"/>
    <mergeCell ref="E12:F12"/>
    <mergeCell ref="G12:H12"/>
    <mergeCell ref="O9:P9"/>
    <mergeCell ref="B10:D10"/>
    <mergeCell ref="E10:F10"/>
    <mergeCell ref="G10:H10"/>
    <mergeCell ref="G2:H6"/>
    <mergeCell ref="I2:I6"/>
    <mergeCell ref="B7:D7"/>
    <mergeCell ref="E7:H7"/>
    <mergeCell ref="B8:D8"/>
    <mergeCell ref="E8:F8"/>
    <mergeCell ref="G8:H8"/>
    <mergeCell ref="J10:L10"/>
    <mergeCell ref="M10:N10"/>
    <mergeCell ref="O10:P10"/>
    <mergeCell ref="J21:L21"/>
    <mergeCell ref="M21:N21"/>
    <mergeCell ref="O21:P21"/>
    <mergeCell ref="J24:K24"/>
    <mergeCell ref="J25:K25"/>
    <mergeCell ref="J26:K26"/>
    <mergeCell ref="A2:A6"/>
    <mergeCell ref="B2:F2"/>
    <mergeCell ref="B3:F3"/>
    <mergeCell ref="B4:F4"/>
    <mergeCell ref="B5:F5"/>
    <mergeCell ref="B6:F6"/>
    <mergeCell ref="J4:N4"/>
    <mergeCell ref="J5:N5"/>
    <mergeCell ref="B9:D9"/>
    <mergeCell ref="E9:F9"/>
    <mergeCell ref="G9:H9"/>
    <mergeCell ref="J7:L7"/>
    <mergeCell ref="M7:P7"/>
    <mergeCell ref="J8:L8"/>
    <mergeCell ref="M8:N8"/>
    <mergeCell ref="O8:P8"/>
    <mergeCell ref="J9:L9"/>
    <mergeCell ref="M9:N9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Justyna</cp:lastModifiedBy>
  <cp:lastPrinted>2016-06-01T14:30:45Z</cp:lastPrinted>
  <dcterms:created xsi:type="dcterms:W3CDTF">2015-04-24T11:28:24Z</dcterms:created>
  <dcterms:modified xsi:type="dcterms:W3CDTF">2016-07-20T12:46:29Z</dcterms:modified>
</cp:coreProperties>
</file>